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680" tabRatio="744" activeTab="0"/>
  </bookViews>
  <sheets>
    <sheet name="Kasboek 1e kwartaal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 Endlich</author>
    <author> </author>
  </authors>
  <commentList>
    <comment ref="E8" authorId="0">
      <text>
        <r>
          <rPr>
            <sz val="8"/>
            <color indexed="8"/>
            <rFont val="Tahoma"/>
            <family val="2"/>
          </rPr>
          <t xml:space="preserve">inkomsten
</t>
        </r>
        <r>
          <rPr>
            <sz val="8"/>
            <color indexed="8"/>
            <rFont val="Tahoma"/>
            <family val="2"/>
          </rPr>
          <t xml:space="preserve">vul hier het bedrag incl btw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8" authorId="0">
      <text>
        <r>
          <rPr>
            <sz val="8"/>
            <color indexed="8"/>
            <rFont val="Tahoma"/>
            <family val="2"/>
          </rPr>
          <t xml:space="preserve">uitgaven
</t>
        </r>
        <r>
          <rPr>
            <sz val="8"/>
            <color indexed="8"/>
            <rFont val="Tahoma"/>
            <family val="2"/>
          </rPr>
          <t xml:space="preserve">vul hier het bedrag incl btw
</t>
        </r>
      </text>
    </comment>
    <comment ref="G8" authorId="1">
      <text>
        <r>
          <rPr>
            <b/>
            <sz val="8"/>
            <color indexed="8"/>
            <rFont val="Tahoma"/>
            <family val="2"/>
          </rPr>
          <t xml:space="preserve">bedrag ex. Btw (netto) 
</t>
        </r>
        <r>
          <rPr>
            <b/>
            <sz val="8"/>
            <color indexed="8"/>
            <rFont val="Tahoma"/>
            <family val="2"/>
          </rPr>
          <t xml:space="preserve">wordt berekend 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8" authorId="1">
      <text>
        <r>
          <rPr>
            <b/>
            <sz val="8"/>
            <color indexed="8"/>
            <rFont val="Tahoma"/>
            <family val="2"/>
          </rPr>
          <t xml:space="preserve">bedrag ex. Btw (netto) 
</t>
        </r>
        <r>
          <rPr>
            <b/>
            <sz val="8"/>
            <color indexed="8"/>
            <rFont val="Tahoma"/>
            <family val="2"/>
          </rPr>
          <t xml:space="preserve">wordt berekend 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8" authorId="1">
      <text>
        <r>
          <rPr>
            <b/>
            <sz val="8"/>
            <color indexed="8"/>
            <rFont val="Tahoma"/>
            <family val="2"/>
          </rPr>
          <t xml:space="preserve">btw wordt berekend aan de hand van de kode in de betreffende kolom BTW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8"/>
            <color indexed="8"/>
            <rFont val="Tahoma"/>
            <family val="2"/>
          </rPr>
          <t xml:space="preserve">btw wordt berekend aan de hand van de kode in de betreffende kolom BTW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<sst xmlns="http://schemas.openxmlformats.org/spreadsheetml/2006/main" count="26" uniqueCount="23">
  <si>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Kasboek</t>
  </si>
  <si>
    <t>Naam onderneming:</t>
  </si>
  <si>
    <t xml:space="preserve">totalen </t>
  </si>
  <si>
    <t>Inkomsten</t>
  </si>
  <si>
    <t>Uitgaven</t>
  </si>
  <si>
    <t>Beginsaldo: €5.000,00</t>
  </si>
  <si>
    <t>Omschrijving</t>
  </si>
  <si>
    <t>Datum</t>
  </si>
  <si>
    <t>BTW percentage</t>
  </si>
  <si>
    <t>BTW</t>
  </si>
  <si>
    <t>Netto</t>
  </si>
  <si>
    <t>Uitgaven incl. BTW</t>
  </si>
  <si>
    <t>Inkomsten incl. BTW</t>
  </si>
  <si>
    <r>
      <rPr>
        <b/>
        <sz val="10"/>
        <rFont val="Verdana"/>
        <family val="2"/>
      </rPr>
      <t>Jaar:</t>
    </r>
    <r>
      <rPr>
        <sz val="10"/>
        <rFont val="Verdana"/>
        <family val="2"/>
      </rPr>
      <t xml:space="preserve"> 2023</t>
    </r>
  </si>
  <si>
    <r>
      <rPr>
        <b/>
        <sz val="10"/>
        <rFont val="Verdana"/>
        <family val="2"/>
      </rPr>
      <t>Beginsaldo:</t>
    </r>
    <r>
      <rPr>
        <sz val="10"/>
        <rFont val="Verdana"/>
        <family val="2"/>
      </rPr>
      <t xml:space="preserve"> €5.000,00</t>
    </r>
  </si>
  <si>
    <t>Ontvangstnummer.</t>
  </si>
  <si>
    <t>10 uur geleverde dienst aan klant [X]</t>
  </si>
  <si>
    <t>Aanschaf nieuwe kantoorartikelen</t>
  </si>
  <si>
    <t>7,5 uur geleverde dienst aan klant [X]</t>
  </si>
  <si>
    <t>5 uur geleverde dienst aan klant [X]</t>
  </si>
  <si>
    <t>kas saldo eind maart:</t>
  </si>
  <si>
    <t>jan - maart</t>
  </si>
  <si>
    <r>
      <rPr>
        <b/>
        <sz val="10"/>
        <rFont val="Verdana"/>
        <family val="2"/>
      </rPr>
      <t>Maand:</t>
    </r>
    <r>
      <rPr>
        <sz val="10"/>
        <rFont val="Verdana"/>
        <family val="2"/>
      </rPr>
      <t xml:space="preserve"> januari - maart</t>
    </r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</si>
</sst>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l&quot;\ #,##0.00_-"/>
    <numFmt numFmtId="195" formatCode="#,##0.00_-"/>
    <numFmt numFmtId="196" formatCode="#,##0.00;[Red]#,##0.00"/>
    <numFmt numFmtId="197" formatCode="_-[$€-2]\ * #,##0.00_-;_-[$€-2]\ * #,##0.00\-;_-[$€-2]\ * &quot;-&quot;??_-;_-@_-"/>
    <numFmt numFmtId="198" formatCode="[$€-2]\ #,##0.00_-;[Red][$€-2]\ #,##0.00\-"/>
    <numFmt numFmtId="199" formatCode="[$€-2]\ #,##0.00_-"/>
    <numFmt numFmtId="200" formatCode="&quot;€&quot;\ #,##0.00_-"/>
    <numFmt numFmtId="201" formatCode="[$-413]dddd\ d\ mmmm\ yyyy"/>
    <numFmt numFmtId="202" formatCode="[$-413]d/mmm/yy;@"/>
    <numFmt numFmtId="203" formatCode="[$€-2]\ #,##0.00;[Red][$€-2]\ \-#,##0.00"/>
    <numFmt numFmtId="204" formatCode="[$€-2]\ #,##0.00"/>
    <numFmt numFmtId="205" formatCode="0.0"/>
    <numFmt numFmtId="206" formatCode="[$€-2]\ #,##0.00;[Red][$€-2]\ #,##0.00"/>
    <numFmt numFmtId="207" formatCode="[$€-2]\ #,##0.00;[Red]\-[$€-2]\ #,##0.00"/>
    <numFmt numFmtId="208" formatCode="\“\T\r\ue\”;\“\T\r\ue\”;\“\F\a\lse\”"/>
    <numFmt numFmtId="209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"/>
      <name val="Lucida Grande"/>
      <family val="2"/>
    </font>
    <font>
      <b/>
      <sz val="10"/>
      <name val="Verdan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5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sz val="10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0" tint="-0.1499900072813034"/>
      <name val="Verdana"/>
      <family val="2"/>
    </font>
    <font>
      <b/>
      <sz val="11"/>
      <color theme="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98" fontId="4" fillId="0" borderId="12" xfId="0" applyNumberFormat="1" applyFont="1" applyBorder="1" applyAlignment="1">
      <alignment vertical="center"/>
    </xf>
    <xf numFmtId="198" fontId="5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99" fontId="8" fillId="0" borderId="14" xfId="0" applyNumberFormat="1" applyFont="1" applyBorder="1" applyAlignment="1">
      <alignment/>
    </xf>
    <xf numFmtId="0" fontId="2" fillId="0" borderId="15" xfId="0" applyFont="1" applyBorder="1" applyAlignment="1">
      <alignment vertical="center"/>
    </xf>
    <xf numFmtId="202" fontId="2" fillId="0" borderId="15" xfId="0" applyNumberFormat="1" applyFont="1" applyBorder="1" applyAlignment="1">
      <alignment vertical="center"/>
    </xf>
    <xf numFmtId="9" fontId="2" fillId="0" borderId="15" xfId="55" applyFont="1" applyBorder="1" applyAlignment="1">
      <alignment horizontal="center" vertical="center"/>
    </xf>
    <xf numFmtId="199" fontId="2" fillId="0" borderId="15" xfId="0" applyNumberFormat="1" applyFont="1" applyBorder="1" applyAlignment="1">
      <alignment vertical="center"/>
    </xf>
    <xf numFmtId="1" fontId="2" fillId="0" borderId="15" xfId="55" applyNumberFormat="1" applyFont="1" applyBorder="1" applyAlignment="1">
      <alignment horizontal="center" vertical="center"/>
    </xf>
    <xf numFmtId="198" fontId="2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199" fontId="7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199" fontId="10" fillId="0" borderId="10" xfId="0" applyNumberFormat="1" applyFont="1" applyBorder="1" applyAlignment="1">
      <alignment/>
    </xf>
    <xf numFmtId="0" fontId="56" fillId="21" borderId="11" xfId="0" applyFont="1" applyFill="1" applyBorder="1" applyAlignment="1">
      <alignment horizontal="center" vertical="center"/>
    </xf>
    <xf numFmtId="0" fontId="56" fillId="21" borderId="10" xfId="0" applyFont="1" applyFill="1" applyBorder="1" applyAlignment="1">
      <alignment horizontal="center" vertical="center"/>
    </xf>
    <xf numFmtId="0" fontId="56" fillId="21" borderId="13" xfId="0" applyFont="1" applyFill="1" applyBorder="1" applyAlignment="1">
      <alignment horizontal="center" vertical="center"/>
    </xf>
    <xf numFmtId="0" fontId="57" fillId="21" borderId="11" xfId="0" applyFont="1" applyFill="1" applyBorder="1" applyAlignment="1">
      <alignment horizontal="center" vertical="center"/>
    </xf>
    <xf numFmtId="0" fontId="56" fillId="21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199" fontId="58" fillId="3" borderId="15" xfId="0" applyNumberFormat="1" applyFont="1" applyFill="1" applyBorder="1" applyAlignment="1">
      <alignment vertical="center"/>
    </xf>
    <xf numFmtId="0" fontId="58" fillId="3" borderId="15" xfId="0" applyFont="1" applyFill="1" applyBorder="1" applyAlignment="1">
      <alignment vertical="center"/>
    </xf>
    <xf numFmtId="198" fontId="58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59" fillId="21" borderId="18" xfId="0" applyFont="1" applyFill="1" applyBorder="1" applyAlignment="1">
      <alignment horizontal="center" vertical="center" wrapText="1"/>
    </xf>
    <xf numFmtId="0" fontId="59" fillId="21" borderId="19" xfId="0" applyFont="1" applyFill="1" applyBorder="1" applyAlignment="1">
      <alignment horizontal="center" vertical="center" wrapText="1"/>
    </xf>
    <xf numFmtId="0" fontId="59" fillId="21" borderId="20" xfId="0" applyFont="1" applyFill="1" applyBorder="1" applyAlignment="1">
      <alignment horizontal="center" vertical="center" wrapText="1"/>
    </xf>
    <xf numFmtId="0" fontId="59" fillId="21" borderId="21" xfId="0" applyFont="1" applyFill="1" applyBorder="1" applyAlignment="1">
      <alignment horizontal="center" vertical="center"/>
    </xf>
    <xf numFmtId="0" fontId="59" fillId="21" borderId="22" xfId="0" applyFont="1" applyFill="1" applyBorder="1" applyAlignment="1">
      <alignment horizontal="center" vertical="center"/>
    </xf>
    <xf numFmtId="0" fontId="59" fillId="21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75" zoomScaleNormal="75" workbookViewId="0" topLeftCell="A1">
      <selection activeCell="B27" sqref="B27"/>
    </sheetView>
  </sheetViews>
  <sheetFormatPr defaultColWidth="8.8515625" defaultRowHeight="21.75" customHeight="1"/>
  <cols>
    <col min="1" max="1" width="21.140625" style="1" customWidth="1"/>
    <col min="2" max="2" width="48.8515625" style="1" customWidth="1"/>
    <col min="3" max="3" width="15.00390625" style="1" customWidth="1"/>
    <col min="4" max="4" width="17.28125" style="2" customWidth="1"/>
    <col min="5" max="5" width="24.28125" style="1" customWidth="1"/>
    <col min="6" max="6" width="12.421875" style="1" customWidth="1"/>
    <col min="7" max="7" width="14.421875" style="1" customWidth="1"/>
    <col min="8" max="8" width="15.28125" style="1" customWidth="1"/>
    <col min="9" max="9" width="21.00390625" style="1" customWidth="1"/>
    <col min="10" max="10" width="15.421875" style="1" customWidth="1"/>
    <col min="11" max="12" width="13.7109375" style="1" customWidth="1"/>
    <col min="13" max="16384" width="8.8515625" style="1" customWidth="1"/>
  </cols>
  <sheetData>
    <row r="1" spans="2:256" ht="21.75" customHeight="1">
      <c r="B1" s="5"/>
      <c r="C1" s="52"/>
      <c r="D1" s="53"/>
      <c r="E1" s="53"/>
      <c r="F1" s="53"/>
      <c r="G1" s="53"/>
      <c r="H1" s="53"/>
      <c r="I1" s="53"/>
      <c r="J1" s="53"/>
      <c r="K1" s="5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11" ht="21.75" customHeight="1">
      <c r="A2" s="44"/>
      <c r="B2" s="44" t="s">
        <v>0</v>
      </c>
      <c r="C2" s="55"/>
      <c r="D2" s="56"/>
      <c r="E2" s="56"/>
      <c r="F2" s="56"/>
      <c r="G2" s="56"/>
      <c r="H2" s="56"/>
      <c r="I2" s="56"/>
      <c r="J2" s="56"/>
      <c r="K2" s="57"/>
    </row>
    <row r="3" spans="1:11" ht="21.75" customHeight="1">
      <c r="A3" s="28"/>
      <c r="B3" s="28" t="s">
        <v>1</v>
      </c>
      <c r="C3" s="55"/>
      <c r="D3" s="56"/>
      <c r="E3" s="56"/>
      <c r="F3" s="56"/>
      <c r="G3" s="56"/>
      <c r="H3" s="56"/>
      <c r="I3" s="56"/>
      <c r="J3" s="56"/>
      <c r="K3" s="57"/>
    </row>
    <row r="4" spans="2:11" ht="21.75" customHeight="1">
      <c r="B4" s="1" t="s">
        <v>13</v>
      </c>
      <c r="C4" s="55"/>
      <c r="D4" s="56"/>
      <c r="E4" s="56"/>
      <c r="F4" s="56"/>
      <c r="G4" s="56"/>
      <c r="H4" s="56"/>
      <c r="I4" s="56"/>
      <c r="J4" s="56"/>
      <c r="K4" s="57"/>
    </row>
    <row r="5" spans="2:11" ht="21.75" customHeight="1">
      <c r="B5" s="1" t="s">
        <v>22</v>
      </c>
      <c r="C5" s="55"/>
      <c r="D5" s="56"/>
      <c r="E5" s="56"/>
      <c r="F5" s="56"/>
      <c r="G5" s="56"/>
      <c r="H5" s="56"/>
      <c r="I5" s="56"/>
      <c r="J5" s="56"/>
      <c r="K5" s="57"/>
    </row>
    <row r="6" spans="2:11" ht="21.75" customHeight="1">
      <c r="B6" s="1" t="s">
        <v>14</v>
      </c>
      <c r="C6" s="58"/>
      <c r="D6" s="59"/>
      <c r="E6" s="59"/>
      <c r="F6" s="59"/>
      <c r="G6" s="59"/>
      <c r="H6" s="59"/>
      <c r="I6" s="59"/>
      <c r="J6" s="59"/>
      <c r="K6" s="60"/>
    </row>
    <row r="7" spans="2:11" ht="21.75" customHeight="1">
      <c r="B7" s="6"/>
      <c r="C7" s="4"/>
      <c r="D7" s="49" t="s">
        <v>3</v>
      </c>
      <c r="E7" s="50"/>
      <c r="F7" s="50"/>
      <c r="G7" s="51"/>
      <c r="H7" s="46" t="s">
        <v>4</v>
      </c>
      <c r="I7" s="47"/>
      <c r="J7" s="47"/>
      <c r="K7" s="48"/>
    </row>
    <row r="8" spans="1:12" s="3" customFormat="1" ht="21.75" customHeight="1">
      <c r="A8" s="31" t="s">
        <v>15</v>
      </c>
      <c r="B8" s="32" t="s">
        <v>6</v>
      </c>
      <c r="C8" s="30" t="s">
        <v>7</v>
      </c>
      <c r="D8" s="30" t="s">
        <v>8</v>
      </c>
      <c r="E8" s="33" t="s">
        <v>12</v>
      </c>
      <c r="F8" s="30" t="s">
        <v>9</v>
      </c>
      <c r="G8" s="30" t="s">
        <v>10</v>
      </c>
      <c r="H8" s="30" t="s">
        <v>8</v>
      </c>
      <c r="I8" s="33" t="s">
        <v>11</v>
      </c>
      <c r="J8" s="30" t="s">
        <v>9</v>
      </c>
      <c r="K8" s="34" t="s">
        <v>10</v>
      </c>
      <c r="L8" s="25"/>
    </row>
    <row r="9" spans="1:12" s="3" customFormat="1" ht="21.75" customHeight="1">
      <c r="A9" s="41">
        <v>0</v>
      </c>
      <c r="B9" s="26" t="s">
        <v>5</v>
      </c>
      <c r="C9" s="18">
        <v>44927</v>
      </c>
      <c r="D9" s="19"/>
      <c r="E9" s="27">
        <v>5000</v>
      </c>
      <c r="F9" s="38"/>
      <c r="G9" s="38"/>
      <c r="H9" s="39"/>
      <c r="I9" s="40"/>
      <c r="J9" s="40"/>
      <c r="K9" s="40"/>
      <c r="L9" s="12"/>
    </row>
    <row r="10" spans="1:12" s="3" customFormat="1" ht="21.75" customHeight="1">
      <c r="A10" s="42">
        <v>1</v>
      </c>
      <c r="B10" s="17" t="s">
        <v>16</v>
      </c>
      <c r="C10" s="18">
        <v>44932</v>
      </c>
      <c r="D10" s="21">
        <v>21</v>
      </c>
      <c r="E10" s="20">
        <v>500</v>
      </c>
      <c r="F10" s="20">
        <f>(D10/(100+D10))*E10</f>
        <v>86.77685950413223</v>
      </c>
      <c r="G10" s="20">
        <f>SUM(E10-F10)</f>
        <v>413.22314049586777</v>
      </c>
      <c r="H10" s="21"/>
      <c r="I10" s="22">
        <v>0</v>
      </c>
      <c r="J10" s="20">
        <f>(H10/(100+H10))*I10</f>
        <v>0</v>
      </c>
      <c r="K10" s="22">
        <f aca="true" t="shared" si="0" ref="K10:K24">SUM(I10-J10)</f>
        <v>0</v>
      </c>
      <c r="L10" s="12"/>
    </row>
    <row r="11" spans="1:12" s="3" customFormat="1" ht="21.75" customHeight="1">
      <c r="A11" s="42">
        <v>2</v>
      </c>
      <c r="B11" s="17" t="s">
        <v>18</v>
      </c>
      <c r="C11" s="18">
        <v>44938</v>
      </c>
      <c r="D11" s="21">
        <v>21</v>
      </c>
      <c r="E11" s="20">
        <v>375</v>
      </c>
      <c r="F11" s="20">
        <f>(D11/(100+D11))*E11</f>
        <v>65.08264462809917</v>
      </c>
      <c r="G11" s="20">
        <f>SUM(E11-F11)</f>
        <v>309.91735537190084</v>
      </c>
      <c r="H11" s="21"/>
      <c r="I11" s="22">
        <v>0</v>
      </c>
      <c r="J11" s="20">
        <f>(H11/(100+H11))*I11</f>
        <v>0</v>
      </c>
      <c r="K11" s="22">
        <f>SUM(I11-J11)</f>
        <v>0</v>
      </c>
      <c r="L11" s="12"/>
    </row>
    <row r="12" spans="1:12" s="3" customFormat="1" ht="21.75" customHeight="1">
      <c r="A12" s="42">
        <v>3</v>
      </c>
      <c r="B12" s="17" t="s">
        <v>19</v>
      </c>
      <c r="C12" s="18">
        <v>44944</v>
      </c>
      <c r="D12" s="21">
        <v>21</v>
      </c>
      <c r="E12" s="20">
        <v>250</v>
      </c>
      <c r="F12" s="20">
        <f aca="true" t="shared" si="1" ref="F12:F24">(D12/(100+D12))*E12</f>
        <v>43.388429752066116</v>
      </c>
      <c r="G12" s="20">
        <f aca="true" t="shared" si="2" ref="G12:G24">SUM(E12-F12)</f>
        <v>206.61157024793388</v>
      </c>
      <c r="H12" s="21"/>
      <c r="I12" s="22">
        <v>0</v>
      </c>
      <c r="J12" s="20">
        <f>(H12/(100+H12))*I12</f>
        <v>0</v>
      </c>
      <c r="K12" s="22">
        <f t="shared" si="0"/>
        <v>0</v>
      </c>
      <c r="L12" s="12"/>
    </row>
    <row r="13" spans="1:12" s="3" customFormat="1" ht="21.75" customHeight="1">
      <c r="A13" s="42">
        <v>4</v>
      </c>
      <c r="B13" s="17" t="s">
        <v>17</v>
      </c>
      <c r="C13" s="18">
        <v>44950</v>
      </c>
      <c r="D13" s="21"/>
      <c r="E13" s="20">
        <v>0</v>
      </c>
      <c r="F13" s="20">
        <f t="shared" si="1"/>
        <v>0</v>
      </c>
      <c r="G13" s="20">
        <f t="shared" si="2"/>
        <v>0</v>
      </c>
      <c r="H13" s="21">
        <v>21</v>
      </c>
      <c r="I13" s="22">
        <v>500</v>
      </c>
      <c r="J13" s="20">
        <f>(H13/(100+H13))*I13</f>
        <v>86.77685950413223</v>
      </c>
      <c r="K13" s="22">
        <f t="shared" si="0"/>
        <v>413.22314049586777</v>
      </c>
      <c r="L13" s="12"/>
    </row>
    <row r="14" spans="1:12" s="3" customFormat="1" ht="21.75" customHeight="1">
      <c r="A14" s="42">
        <v>5</v>
      </c>
      <c r="B14" s="17"/>
      <c r="C14" s="18">
        <v>44956</v>
      </c>
      <c r="D14" s="21"/>
      <c r="E14" s="20">
        <v>0</v>
      </c>
      <c r="F14" s="20">
        <f t="shared" si="1"/>
        <v>0</v>
      </c>
      <c r="G14" s="20">
        <f t="shared" si="2"/>
        <v>0</v>
      </c>
      <c r="H14" s="21"/>
      <c r="I14" s="22">
        <v>0</v>
      </c>
      <c r="J14" s="20">
        <f aca="true" t="shared" si="3" ref="J14:J24">(H14/(100+H14))*I14</f>
        <v>0</v>
      </c>
      <c r="K14" s="22">
        <f t="shared" si="0"/>
        <v>0</v>
      </c>
      <c r="L14" s="12"/>
    </row>
    <row r="15" spans="1:12" s="3" customFormat="1" ht="21.75" customHeight="1">
      <c r="A15" s="42">
        <v>6</v>
      </c>
      <c r="B15" s="17"/>
      <c r="C15" s="18">
        <v>44963</v>
      </c>
      <c r="D15" s="21"/>
      <c r="E15" s="20">
        <v>0</v>
      </c>
      <c r="F15" s="20">
        <f t="shared" si="1"/>
        <v>0</v>
      </c>
      <c r="G15" s="20">
        <f t="shared" si="2"/>
        <v>0</v>
      </c>
      <c r="H15" s="21"/>
      <c r="I15" s="22">
        <v>0</v>
      </c>
      <c r="J15" s="20">
        <f t="shared" si="3"/>
        <v>0</v>
      </c>
      <c r="K15" s="22">
        <f t="shared" si="0"/>
        <v>0</v>
      </c>
      <c r="L15" s="12"/>
    </row>
    <row r="16" spans="1:12" s="3" customFormat="1" ht="21.75" customHeight="1">
      <c r="A16" s="42">
        <v>7</v>
      </c>
      <c r="B16" s="17"/>
      <c r="C16" s="18">
        <v>44969</v>
      </c>
      <c r="D16" s="21"/>
      <c r="E16" s="20">
        <v>0</v>
      </c>
      <c r="F16" s="20">
        <f t="shared" si="1"/>
        <v>0</v>
      </c>
      <c r="G16" s="20">
        <f t="shared" si="2"/>
        <v>0</v>
      </c>
      <c r="H16" s="21"/>
      <c r="I16" s="22">
        <v>0</v>
      </c>
      <c r="J16" s="20">
        <f t="shared" si="3"/>
        <v>0</v>
      </c>
      <c r="K16" s="22">
        <f t="shared" si="0"/>
        <v>0</v>
      </c>
      <c r="L16" s="12"/>
    </row>
    <row r="17" spans="1:12" s="3" customFormat="1" ht="21.75" customHeight="1">
      <c r="A17" s="42">
        <v>8</v>
      </c>
      <c r="B17" s="17"/>
      <c r="C17" s="18">
        <v>44975</v>
      </c>
      <c r="D17" s="21"/>
      <c r="E17" s="20">
        <v>0</v>
      </c>
      <c r="F17" s="20">
        <f t="shared" si="1"/>
        <v>0</v>
      </c>
      <c r="G17" s="20">
        <f t="shared" si="2"/>
        <v>0</v>
      </c>
      <c r="H17" s="21"/>
      <c r="I17" s="22">
        <v>0</v>
      </c>
      <c r="J17" s="20">
        <f t="shared" si="3"/>
        <v>0</v>
      </c>
      <c r="K17" s="22">
        <f t="shared" si="0"/>
        <v>0</v>
      </c>
      <c r="L17" s="12"/>
    </row>
    <row r="18" spans="1:12" s="3" customFormat="1" ht="21.75" customHeight="1">
      <c r="A18" s="42">
        <v>9</v>
      </c>
      <c r="B18" s="17"/>
      <c r="C18" s="18">
        <v>44981</v>
      </c>
      <c r="D18" s="21"/>
      <c r="E18" s="20">
        <v>0</v>
      </c>
      <c r="F18" s="20">
        <f t="shared" si="1"/>
        <v>0</v>
      </c>
      <c r="G18" s="20">
        <f t="shared" si="2"/>
        <v>0</v>
      </c>
      <c r="H18" s="21"/>
      <c r="I18" s="22">
        <v>0</v>
      </c>
      <c r="J18" s="20">
        <f t="shared" si="3"/>
        <v>0</v>
      </c>
      <c r="K18" s="22">
        <f t="shared" si="0"/>
        <v>0</v>
      </c>
      <c r="L18" s="12"/>
    </row>
    <row r="19" spans="1:12" s="3" customFormat="1" ht="21.75" customHeight="1">
      <c r="A19" s="42">
        <v>10</v>
      </c>
      <c r="B19" s="17"/>
      <c r="C19" s="18">
        <v>44985</v>
      </c>
      <c r="D19" s="21"/>
      <c r="E19" s="20">
        <v>0</v>
      </c>
      <c r="F19" s="20">
        <f t="shared" si="1"/>
        <v>0</v>
      </c>
      <c r="G19" s="20">
        <f t="shared" si="2"/>
        <v>0</v>
      </c>
      <c r="H19" s="21"/>
      <c r="I19" s="22">
        <v>0</v>
      </c>
      <c r="J19" s="20">
        <f t="shared" si="3"/>
        <v>0</v>
      </c>
      <c r="K19" s="22">
        <f t="shared" si="0"/>
        <v>0</v>
      </c>
      <c r="L19" s="12"/>
    </row>
    <row r="20" spans="1:12" s="3" customFormat="1" ht="21.75" customHeight="1">
      <c r="A20" s="42">
        <v>11</v>
      </c>
      <c r="B20" s="17"/>
      <c r="C20" s="18">
        <v>44991</v>
      </c>
      <c r="D20" s="21"/>
      <c r="E20" s="20">
        <v>0</v>
      </c>
      <c r="F20" s="20">
        <f t="shared" si="1"/>
        <v>0</v>
      </c>
      <c r="G20" s="20">
        <f t="shared" si="2"/>
        <v>0</v>
      </c>
      <c r="H20" s="21"/>
      <c r="I20" s="22">
        <v>0</v>
      </c>
      <c r="J20" s="20">
        <f t="shared" si="3"/>
        <v>0</v>
      </c>
      <c r="K20" s="22">
        <f t="shared" si="0"/>
        <v>0</v>
      </c>
      <c r="L20" s="12"/>
    </row>
    <row r="21" spans="1:12" s="3" customFormat="1" ht="21.75" customHeight="1">
      <c r="A21" s="42">
        <v>12</v>
      </c>
      <c r="B21" s="17"/>
      <c r="C21" s="18">
        <v>44997</v>
      </c>
      <c r="D21" s="21"/>
      <c r="E21" s="20">
        <v>0</v>
      </c>
      <c r="F21" s="20">
        <f t="shared" si="1"/>
        <v>0</v>
      </c>
      <c r="G21" s="20">
        <f t="shared" si="2"/>
        <v>0</v>
      </c>
      <c r="H21" s="21"/>
      <c r="I21" s="22">
        <v>0</v>
      </c>
      <c r="J21" s="20">
        <f t="shared" si="3"/>
        <v>0</v>
      </c>
      <c r="K21" s="22">
        <f t="shared" si="0"/>
        <v>0</v>
      </c>
      <c r="L21" s="12"/>
    </row>
    <row r="22" spans="1:12" s="3" customFormat="1" ht="21.75" customHeight="1">
      <c r="A22" s="42">
        <v>13</v>
      </c>
      <c r="B22" s="17"/>
      <c r="C22" s="18">
        <v>45003</v>
      </c>
      <c r="D22" s="21"/>
      <c r="E22" s="20">
        <v>0</v>
      </c>
      <c r="F22" s="20">
        <f t="shared" si="1"/>
        <v>0</v>
      </c>
      <c r="G22" s="20">
        <f t="shared" si="2"/>
        <v>0</v>
      </c>
      <c r="H22" s="21"/>
      <c r="I22" s="22">
        <v>0</v>
      </c>
      <c r="J22" s="20">
        <f t="shared" si="3"/>
        <v>0</v>
      </c>
      <c r="K22" s="22">
        <f t="shared" si="0"/>
        <v>0</v>
      </c>
      <c r="L22" s="12"/>
    </row>
    <row r="23" spans="1:12" s="3" customFormat="1" ht="21.75" customHeight="1">
      <c r="A23" s="42">
        <v>14</v>
      </c>
      <c r="B23" s="17"/>
      <c r="C23" s="18">
        <v>45009</v>
      </c>
      <c r="D23" s="21"/>
      <c r="E23" s="20">
        <v>0</v>
      </c>
      <c r="F23" s="20">
        <f t="shared" si="1"/>
        <v>0</v>
      </c>
      <c r="G23" s="20">
        <f t="shared" si="2"/>
        <v>0</v>
      </c>
      <c r="H23" s="21"/>
      <c r="I23" s="22">
        <v>0</v>
      </c>
      <c r="J23" s="20">
        <f t="shared" si="3"/>
        <v>0</v>
      </c>
      <c r="K23" s="22">
        <f t="shared" si="0"/>
        <v>0</v>
      </c>
      <c r="L23" s="12"/>
    </row>
    <row r="24" spans="1:12" s="3" customFormat="1" ht="21.75" customHeight="1">
      <c r="A24" s="42">
        <v>15</v>
      </c>
      <c r="B24" s="17"/>
      <c r="C24" s="18">
        <v>45015</v>
      </c>
      <c r="D24" s="21"/>
      <c r="E24" s="20">
        <v>0</v>
      </c>
      <c r="F24" s="20">
        <f t="shared" si="1"/>
        <v>0</v>
      </c>
      <c r="G24" s="20">
        <f t="shared" si="2"/>
        <v>0</v>
      </c>
      <c r="H24" s="21"/>
      <c r="I24" s="22">
        <v>0</v>
      </c>
      <c r="J24" s="20">
        <f t="shared" si="3"/>
        <v>0</v>
      </c>
      <c r="K24" s="22">
        <f t="shared" si="0"/>
        <v>0</v>
      </c>
      <c r="L24" s="12"/>
    </row>
    <row r="25" spans="1:256" s="4" customFormat="1" ht="21.75" customHeight="1">
      <c r="A25" s="42"/>
      <c r="B25" s="23" t="s">
        <v>2</v>
      </c>
      <c r="C25" s="35" t="s">
        <v>21</v>
      </c>
      <c r="D25" s="36"/>
      <c r="E25" s="24">
        <f>SUM(E10:E24)</f>
        <v>1125</v>
      </c>
      <c r="F25" s="24">
        <f>SUM(F10:F24)</f>
        <v>195.2479338842975</v>
      </c>
      <c r="G25" s="24">
        <f>SUM(G10:G24)</f>
        <v>929.7520661157024</v>
      </c>
      <c r="H25" s="37"/>
      <c r="I25" s="24">
        <f>SUM(I10:I24)</f>
        <v>500</v>
      </c>
      <c r="J25" s="24">
        <f>SUM(J10:J24)</f>
        <v>86.77685950413223</v>
      </c>
      <c r="K25" s="24">
        <f>SUM(K10:K24)</f>
        <v>413.22314049586777</v>
      </c>
      <c r="L25" s="1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11" ht="21.75" customHeight="1">
      <c r="A26" s="43"/>
      <c r="B26" s="14"/>
      <c r="C26" s="14"/>
      <c r="D26" s="15"/>
      <c r="E26" s="16"/>
      <c r="F26" s="16"/>
      <c r="G26" s="16"/>
      <c r="H26" s="14"/>
      <c r="I26" s="14"/>
      <c r="J26" s="14"/>
      <c r="K26" s="14"/>
    </row>
    <row r="27" spans="2:11" ht="21.75" customHeight="1">
      <c r="B27" s="45" t="s">
        <v>20</v>
      </c>
      <c r="C27" s="10"/>
      <c r="D27" s="11"/>
      <c r="E27" s="29">
        <f>E9+(E25)-(I25)</f>
        <v>5625</v>
      </c>
      <c r="F27" s="9"/>
      <c r="G27" s="9"/>
      <c r="H27" s="7"/>
      <c r="I27" s="7"/>
      <c r="J27" s="7"/>
      <c r="K27" s="7"/>
    </row>
  </sheetData>
  <sheetProtection/>
  <mergeCells count="3">
    <mergeCell ref="H7:K7"/>
    <mergeCell ref="D7:G7"/>
    <mergeCell ref="C1:K6"/>
  </mergeCells>
  <dataValidations count="1">
    <dataValidation type="list" allowBlank="1" showInputMessage="1" showErrorMessage="1" sqref="H10:H24 D10:D24">
      <formula1>"21,9,0"</formula1>
    </dataValidation>
  </dataValidations>
  <printOptions/>
  <pageMargins left="0.25" right="0.25" top="0.75" bottom="0.75" header="0.3" footer="0.3"/>
  <pageSetup fitToHeight="1" fitToWidth="1" horizontalDpi="720" verticalDpi="720" orientation="landscape" paperSize="9" scale="1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Kasboeksoftware.nl;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zzpdaily.nl</dc:creator>
  <cp:keywords/>
  <dc:description/>
  <cp:lastModifiedBy>Microsoft Office User</cp:lastModifiedBy>
  <cp:lastPrinted>2004-09-05T16:38:39Z</cp:lastPrinted>
  <dcterms:created xsi:type="dcterms:W3CDTF">2001-01-23T14:26:36Z</dcterms:created>
  <dcterms:modified xsi:type="dcterms:W3CDTF">2022-12-15T11:10:35Z</dcterms:modified>
  <cp:category/>
  <cp:version/>
  <cp:contentType/>
  <cp:contentStatus/>
</cp:coreProperties>
</file>